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385" activeTab="0"/>
  </bookViews>
  <sheets>
    <sheet name="PLAN NABAVE" sheetId="1" r:id="rId1"/>
    <sheet name="PLAN NABAVE(2)" sheetId="2" r:id="rId2"/>
    <sheet name="PLAN NABAVE(3)" sheetId="3" r:id="rId3"/>
    <sheet name="PLAN NABAVE(4)" sheetId="4" r:id="rId4"/>
    <sheet name="PLAN NABAVE(5)" sheetId="5" r:id="rId5"/>
    <sheet name="PLAN NABAVE(6)" sheetId="6" r:id="rId6"/>
  </sheets>
  <definedNames/>
  <calcPr fullCalcOnLoad="1"/>
</workbook>
</file>

<file path=xl/sharedStrings.xml><?xml version="1.0" encoding="utf-8"?>
<sst xmlns="http://schemas.openxmlformats.org/spreadsheetml/2006/main" count="232" uniqueCount="175">
  <si>
    <t>REDNI BROJ</t>
  </si>
  <si>
    <t>1.</t>
  </si>
  <si>
    <t>2.</t>
  </si>
  <si>
    <t>2.2.</t>
  </si>
  <si>
    <t>2.3.</t>
  </si>
  <si>
    <t>2.4.</t>
  </si>
  <si>
    <t>3.</t>
  </si>
  <si>
    <t>3.1.</t>
  </si>
  <si>
    <t>3.2.</t>
  </si>
  <si>
    <t>3.3.</t>
  </si>
  <si>
    <t>3.4.</t>
  </si>
  <si>
    <t>3.5.</t>
  </si>
  <si>
    <t>3.6.</t>
  </si>
  <si>
    <t>3.7.</t>
  </si>
  <si>
    <t>3.8.</t>
  </si>
  <si>
    <t>4.</t>
  </si>
  <si>
    <t>4.1.</t>
  </si>
  <si>
    <t>4.2.</t>
  </si>
  <si>
    <t>MATERIJAL ZA ČIŠĆENJE</t>
  </si>
  <si>
    <t>KONTO</t>
  </si>
  <si>
    <t>NAZIV</t>
  </si>
  <si>
    <t xml:space="preserve">         </t>
  </si>
  <si>
    <t>OZNAKA  CPV</t>
  </si>
  <si>
    <t>80422200-0</t>
  </si>
  <si>
    <t>UREDSKI MATERIJAL I OST.M. RASH</t>
  </si>
  <si>
    <t xml:space="preserve">UREDSKI MATERIJAL </t>
  </si>
  <si>
    <t>"</t>
  </si>
  <si>
    <t>Fotokopirni papir</t>
  </si>
  <si>
    <t>21125691-5</t>
  </si>
  <si>
    <t>Razni tiskani materijal, obrasci</t>
  </si>
  <si>
    <t>22900000-9</t>
  </si>
  <si>
    <t>Registri</t>
  </si>
  <si>
    <t>22810000-1</t>
  </si>
  <si>
    <t>22852000-7</t>
  </si>
  <si>
    <t>PROCIJENJENA  VRIJEDNOST  BEZ  PDV-a</t>
  </si>
  <si>
    <t>PLANIRANA VRIJEDNOST SA  PDV-om</t>
  </si>
  <si>
    <t>PROCIJENJENA VRIJEDNOST  BEZ PDV-a</t>
  </si>
  <si>
    <t>PLANIRANA VRIJEDNOST SA   PDV-om</t>
  </si>
  <si>
    <t>LITERATURA- ( ČASOPISI )</t>
  </si>
  <si>
    <t>22213000-6</t>
  </si>
  <si>
    <t>24513000-3</t>
  </si>
  <si>
    <t>RADNA I SPORTSKA ODJEĆA I OBUĆA</t>
  </si>
  <si>
    <t>Radna odjeća, kecelje</t>
  </si>
  <si>
    <t>18110000-3</t>
  </si>
  <si>
    <t>19310000-2</t>
  </si>
  <si>
    <t>30192125-3</t>
  </si>
  <si>
    <t>25263000-2</t>
  </si>
  <si>
    <t>Tiskani mat. zaštićen od krivotv., svjedodžbe</t>
  </si>
  <si>
    <t>22450000-9</t>
  </si>
  <si>
    <t>Matične knjige, imenici</t>
  </si>
  <si>
    <t>5.</t>
  </si>
  <si>
    <t>ENERGIJA</t>
  </si>
  <si>
    <t>MAT. I DJEL. ZA TEK. I INV. ODRŽAVANJE</t>
  </si>
  <si>
    <t>Materijal za bojanje</t>
  </si>
  <si>
    <t>24300000-7</t>
  </si>
  <si>
    <t>El. kabeli, priključ. Kutije</t>
  </si>
  <si>
    <t>28421100-0</t>
  </si>
  <si>
    <t>Staklo prozorsko, ravno</t>
  </si>
  <si>
    <t>26120000-5</t>
  </si>
  <si>
    <t>Žarulje</t>
  </si>
  <si>
    <t>31531006-7</t>
  </si>
  <si>
    <t>Slavine</t>
  </si>
  <si>
    <t>28511100-8</t>
  </si>
  <si>
    <t>Vodokotlići</t>
  </si>
  <si>
    <t>26214320-0</t>
  </si>
  <si>
    <t>Bojleri</t>
  </si>
  <si>
    <t>28221210-2</t>
  </si>
  <si>
    <t>Brave, ključevi</t>
  </si>
  <si>
    <t>28630000-7</t>
  </si>
  <si>
    <t>30217100-4</t>
  </si>
  <si>
    <t>Ostali djelovi</t>
  </si>
  <si>
    <t>SITAN INVENTAR</t>
  </si>
  <si>
    <t>28522200-9</t>
  </si>
  <si>
    <t>25222300-0</t>
  </si>
  <si>
    <t>Alati kompleti</t>
  </si>
  <si>
    <t>28622940-9</t>
  </si>
  <si>
    <t>30233231-9</t>
  </si>
  <si>
    <t>USLUGE TELEFONA, POŠTE I PRIJEVOZA</t>
  </si>
  <si>
    <t>USLUGE TELEFONA I TELEFAKSA</t>
  </si>
  <si>
    <t>64210000-1</t>
  </si>
  <si>
    <t>POŠTARINA</t>
  </si>
  <si>
    <t>64110000-0</t>
  </si>
  <si>
    <t>USL.TEKUĆEG I INVEST.ODRŽAVANJA</t>
  </si>
  <si>
    <t>74313000-6</t>
  </si>
  <si>
    <t>USLUGE PROMIDŽBE I INFORMIRANJA</t>
  </si>
  <si>
    <t>ELEKTR. MEDIJI, HTV PRETPLATA</t>
  </si>
  <si>
    <t>74422000-3</t>
  </si>
  <si>
    <t>TISAK, OGLASI, NATJEČAJI</t>
  </si>
  <si>
    <t>78100000-8</t>
  </si>
  <si>
    <t>KOMUNALNE USLUGE</t>
  </si>
  <si>
    <t>OPSKRBA VODOM</t>
  </si>
  <si>
    <t>65111000-4</t>
  </si>
  <si>
    <t>IZNOŠENJE I ODVOZ SMEĆA</t>
  </si>
  <si>
    <t>74744000-6</t>
  </si>
  <si>
    <t>DERATIZACIJA I DEZINSEKCIJA</t>
  </si>
  <si>
    <t>74721000-9</t>
  </si>
  <si>
    <t>OST.KOM.USL.- KOMUNALNE NAKNADE</t>
  </si>
  <si>
    <t>74800000-7</t>
  </si>
  <si>
    <t>NAJAMNINE</t>
  </si>
  <si>
    <t>ZDRAVSTVENE USLUGE</t>
  </si>
  <si>
    <t>ZDRAVSTVENI PREGLEDI DJELATNIKA</t>
  </si>
  <si>
    <t>85100000-0</t>
  </si>
  <si>
    <t>ZDRAVSTVENO OSIGURANJE UČENIKA</t>
  </si>
  <si>
    <t>66311200-1</t>
  </si>
  <si>
    <t>INTELEKTUALNE I OSOBNE USLUGE</t>
  </si>
  <si>
    <t>RAČUNALNE USLUGE</t>
  </si>
  <si>
    <t>ODRŽAVANJE RAČUNALNIH PROGRAMA</t>
  </si>
  <si>
    <t>72520000-6</t>
  </si>
  <si>
    <t>OSTALE USLUGE</t>
  </si>
  <si>
    <t>GRAFIČKE, TISKARSKE USLUGE</t>
  </si>
  <si>
    <t>74831210-8</t>
  </si>
  <si>
    <t>74870000-8</t>
  </si>
  <si>
    <t>REPREZENTACIJA</t>
  </si>
  <si>
    <t>OSTALI NESPOM. RASHODI POSLOV.</t>
  </si>
  <si>
    <t>USLUGE PLATNOG PROMETA</t>
  </si>
  <si>
    <t>66110000-4</t>
  </si>
  <si>
    <t>2.1.</t>
  </si>
  <si>
    <t>MATERIJAL ZA HIGIJ. POTREBE I NJEGU</t>
  </si>
  <si>
    <t>NAKNADE TROŠKOVA ZAPOSLENIMA</t>
  </si>
  <si>
    <t>STRUČNO USAVRŠAVANJE ZAPOSL.</t>
  </si>
  <si>
    <t>1.1.</t>
  </si>
  <si>
    <t>RASHODI ZA MATERIJAL I ENERGIJU</t>
  </si>
  <si>
    <t>ELEKTRIČNA ENERGIJA</t>
  </si>
  <si>
    <t>NAFTNI PROIZVODI</t>
  </si>
  <si>
    <t>09310000-5</t>
  </si>
  <si>
    <t>09000000-3</t>
  </si>
  <si>
    <t>MAT. I DJEL. ZA TEK. ODRŽ.  OPREME</t>
  </si>
  <si>
    <t xml:space="preserve">Radna obuća </t>
  </si>
  <si>
    <t>RASHODI ZA USLUGE</t>
  </si>
  <si>
    <t>OSTALI NESPOMENUTI RASHODI</t>
  </si>
  <si>
    <t>OSTALI FINANCIJSKI RASHODI</t>
  </si>
  <si>
    <t>2.5.</t>
  </si>
  <si>
    <t>45262000-1</t>
  </si>
  <si>
    <t>USL. TEK. I INV. ODRŽ. GRAĐEV.OBJ.</t>
  </si>
  <si>
    <t>USL. TEK. I INV. ODRŽ. OPREME</t>
  </si>
  <si>
    <t>5.1.</t>
  </si>
  <si>
    <t>52000000-9</t>
  </si>
  <si>
    <t>MAT. I DJEL. ZA TEK.ODRŽAV.  ŠKOLE</t>
  </si>
  <si>
    <t xml:space="preserve">                                                                                                             ZA 2014 . g.</t>
  </si>
  <si>
    <t xml:space="preserve"> CD, toneri</t>
  </si>
  <si>
    <t>PREMIJA OSIGURANJA</t>
  </si>
  <si>
    <t>ČLANARINE</t>
  </si>
  <si>
    <t>PRISTOJBE I NAKNADE</t>
  </si>
  <si>
    <t>UREĐENJE PROSTORA</t>
  </si>
  <si>
    <t>USLUGE ČUVANJA IMOVINE I OSOBA</t>
  </si>
  <si>
    <t>Kopirni uređaji i printeri</t>
  </si>
  <si>
    <t>Sportska oprema</t>
  </si>
  <si>
    <t xml:space="preserve">Računala i računalna oprema </t>
  </si>
  <si>
    <t>Djelovi za rač. i fotokop. uređaje</t>
  </si>
  <si>
    <t>Fascikle</t>
  </si>
  <si>
    <t>Markeri, olovke, kem. olov.</t>
  </si>
  <si>
    <t>SLUŽBENA PUTOVANJA</t>
  </si>
  <si>
    <t>1.2.</t>
  </si>
  <si>
    <t>Dnevnice za sl. put u zemlji</t>
  </si>
  <si>
    <t>Nakn.za smješt. na služ. putu u zemlji</t>
  </si>
  <si>
    <t>Nakn. za prijev. na služ.putu u zemlji</t>
  </si>
  <si>
    <t>Seminari, savjetovanja i simpoziji</t>
  </si>
  <si>
    <t>4.3.</t>
  </si>
  <si>
    <t>4.4.</t>
  </si>
  <si>
    <t>4.5.</t>
  </si>
  <si>
    <t xml:space="preserve">    PLAN NABAVE O.Š. STROŽANAC"</t>
  </si>
  <si>
    <t>80422200-1</t>
  </si>
  <si>
    <t>80422200-2</t>
  </si>
  <si>
    <t>80422200-3</t>
  </si>
  <si>
    <t>80530000-0</t>
  </si>
  <si>
    <t>80530000-8</t>
  </si>
  <si>
    <t>22450000-8</t>
  </si>
  <si>
    <t>30217100-6</t>
  </si>
  <si>
    <t>79933000-3</t>
  </si>
  <si>
    <t>79713000-5</t>
  </si>
  <si>
    <t>79600000-0</t>
  </si>
  <si>
    <t>55300000-3</t>
  </si>
  <si>
    <t>98100000-4</t>
  </si>
  <si>
    <t>98100000-5</t>
  </si>
  <si>
    <t>98200000-1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</si>
</sst>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16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4" fontId="0" fillId="34" borderId="1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/>
    </xf>
    <xf numFmtId="4" fontId="0" fillId="35" borderId="10" xfId="0" applyNumberFormat="1" applyFill="1" applyBorder="1" applyAlignment="1">
      <alignment horizontal="right"/>
    </xf>
    <xf numFmtId="0" fontId="0" fillId="34" borderId="0" xfId="0" applyFill="1" applyAlignment="1">
      <alignment/>
    </xf>
    <xf numFmtId="4" fontId="0" fillId="35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" fontId="3" fillId="36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 horizontal="right"/>
    </xf>
    <xf numFmtId="0" fontId="0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4" fontId="0" fillId="37" borderId="1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0" fillId="37" borderId="10" xfId="0" applyNumberFormat="1" applyFont="1" applyFill="1" applyBorder="1" applyAlignment="1">
      <alignment/>
    </xf>
    <xf numFmtId="4" fontId="5" fillId="37" borderId="10" xfId="0" applyNumberFormat="1" applyFont="1" applyFill="1" applyBorder="1" applyAlignment="1">
      <alignment/>
    </xf>
    <xf numFmtId="0" fontId="0" fillId="12" borderId="10" xfId="0" applyFill="1" applyBorder="1" applyAlignment="1">
      <alignment horizontal="center"/>
    </xf>
    <xf numFmtId="0" fontId="0" fillId="12" borderId="10" xfId="0" applyFill="1" applyBorder="1" applyAlignment="1">
      <alignment/>
    </xf>
    <xf numFmtId="4" fontId="5" fillId="12" borderId="10" xfId="0" applyNumberFormat="1" applyFont="1" applyFill="1" applyBorder="1" applyAlignment="1">
      <alignment/>
    </xf>
    <xf numFmtId="4" fontId="5" fillId="12" borderId="10" xfId="0" applyNumberFormat="1" applyFont="1" applyFill="1" applyBorder="1" applyAlignment="1">
      <alignment horizontal="right"/>
    </xf>
    <xf numFmtId="0" fontId="0" fillId="38" borderId="10" xfId="0" applyFill="1" applyBorder="1" applyAlignment="1">
      <alignment horizontal="center"/>
    </xf>
    <xf numFmtId="0" fontId="0" fillId="38" borderId="10" xfId="0" applyFill="1" applyBorder="1" applyAlignment="1">
      <alignment/>
    </xf>
    <xf numFmtId="4" fontId="0" fillId="38" borderId="10" xfId="0" applyNumberFormat="1" applyFont="1" applyFill="1" applyBorder="1" applyAlignment="1">
      <alignment horizontal="right"/>
    </xf>
    <xf numFmtId="0" fontId="3" fillId="38" borderId="10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1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7" borderId="10" xfId="0" applyFont="1" applyFill="1" applyBorder="1" applyAlignment="1">
      <alignment/>
    </xf>
    <xf numFmtId="4" fontId="3" fillId="37" borderId="10" xfId="0" applyNumberFormat="1" applyFont="1" applyFill="1" applyBorder="1" applyAlignment="1">
      <alignment/>
    </xf>
    <xf numFmtId="4" fontId="0" fillId="12" borderId="10" xfId="0" applyNumberFormat="1" applyFill="1" applyBorder="1" applyAlignment="1">
      <alignment/>
    </xf>
    <xf numFmtId="4" fontId="3" fillId="37" borderId="10" xfId="0" applyNumberFormat="1" applyFont="1" applyFill="1" applyBorder="1" applyAlignment="1">
      <alignment horizontal="right"/>
    </xf>
    <xf numFmtId="16" fontId="3" fillId="37" borderId="1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4" fontId="0" fillId="38" borderId="10" xfId="0" applyNumberFormat="1" applyFont="1" applyFill="1" applyBorder="1" applyAlignment="1">
      <alignment/>
    </xf>
    <xf numFmtId="0" fontId="0" fillId="38" borderId="10" xfId="0" applyFont="1" applyFill="1" applyBorder="1" applyAlignment="1">
      <alignment horizontal="left"/>
    </xf>
    <xf numFmtId="4" fontId="0" fillId="38" borderId="10" xfId="0" applyNumberFormat="1" applyFont="1" applyFill="1" applyBorder="1" applyAlignment="1">
      <alignment horizontal="right"/>
    </xf>
    <xf numFmtId="4" fontId="0" fillId="38" borderId="10" xfId="0" applyNumberFormat="1" applyFill="1" applyBorder="1" applyAlignment="1">
      <alignment horizontal="right"/>
    </xf>
    <xf numFmtId="4" fontId="5" fillId="38" borderId="10" xfId="0" applyNumberFormat="1" applyFont="1" applyFill="1" applyBorder="1" applyAlignment="1">
      <alignment/>
    </xf>
    <xf numFmtId="0" fontId="3" fillId="17" borderId="10" xfId="0" applyFont="1" applyFill="1" applyBorder="1" applyAlignment="1">
      <alignment/>
    </xf>
    <xf numFmtId="4" fontId="3" fillId="17" borderId="10" xfId="0" applyNumberFormat="1" applyFont="1" applyFill="1" applyBorder="1" applyAlignment="1">
      <alignment/>
    </xf>
    <xf numFmtId="4" fontId="6" fillId="17" borderId="10" xfId="0" applyNumberFormat="1" applyFont="1" applyFill="1" applyBorder="1" applyAlignment="1">
      <alignment/>
    </xf>
    <xf numFmtId="4" fontId="3" fillId="17" borderId="10" xfId="0" applyNumberFormat="1" applyFont="1" applyFill="1" applyBorder="1" applyAlignment="1">
      <alignment horizontal="right"/>
    </xf>
    <xf numFmtId="16" fontId="0" fillId="37" borderId="10" xfId="0" applyNumberFormat="1" applyFont="1" applyFill="1" applyBorder="1" applyAlignment="1">
      <alignment horizontal="center"/>
    </xf>
    <xf numFmtId="14" fontId="3" fillId="17" borderId="10" xfId="0" applyNumberFormat="1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D8" sqref="D8:D9"/>
    </sheetView>
  </sheetViews>
  <sheetFormatPr defaultColWidth="9.140625" defaultRowHeight="12.75"/>
  <cols>
    <col min="1" max="1" width="9.8515625" style="0" customWidth="1"/>
    <col min="2" max="2" width="13.57421875" style="0" customWidth="1"/>
    <col min="3" max="3" width="35.00390625" style="0" customWidth="1"/>
    <col min="4" max="5" width="18.28125" style="0" customWidth="1"/>
    <col min="6" max="6" width="34.00390625" style="0" customWidth="1"/>
  </cols>
  <sheetData>
    <row r="1" ht="15">
      <c r="A1" s="4"/>
    </row>
    <row r="2" spans="1:6" ht="18">
      <c r="A2" s="20"/>
      <c r="B2" s="20"/>
      <c r="C2" s="20" t="s">
        <v>160</v>
      </c>
      <c r="D2" s="20"/>
      <c r="E2" s="20"/>
      <c r="F2" s="20"/>
    </row>
    <row r="3" spans="1:6" ht="18">
      <c r="A3" s="20" t="s">
        <v>138</v>
      </c>
      <c r="B3" s="20"/>
      <c r="C3" s="20"/>
      <c r="D3" s="20"/>
      <c r="E3" s="20"/>
      <c r="F3" s="20"/>
    </row>
    <row r="5" spans="1:6" ht="38.25">
      <c r="A5" s="7" t="s">
        <v>0</v>
      </c>
      <c r="B5" s="7" t="s">
        <v>19</v>
      </c>
      <c r="C5" s="7" t="s">
        <v>20</v>
      </c>
      <c r="D5" s="7" t="s">
        <v>34</v>
      </c>
      <c r="E5" s="7" t="s">
        <v>35</v>
      </c>
      <c r="F5" s="7" t="s">
        <v>22</v>
      </c>
    </row>
    <row r="6" spans="1:6" ht="24" customHeight="1">
      <c r="A6" s="21" t="s">
        <v>1</v>
      </c>
      <c r="B6" s="21">
        <v>321</v>
      </c>
      <c r="C6" s="22" t="s">
        <v>118</v>
      </c>
      <c r="D6" s="23">
        <f>SUM(D7)+SUM(D11)</f>
        <v>34104.6</v>
      </c>
      <c r="E6" s="23">
        <f>SUM(E7)+SUM(E11)</f>
        <v>37100</v>
      </c>
      <c r="F6" s="21"/>
    </row>
    <row r="7" spans="1:6" ht="24" customHeight="1">
      <c r="A7" s="48" t="s">
        <v>120</v>
      </c>
      <c r="B7" s="48">
        <v>3211</v>
      </c>
      <c r="C7" s="31" t="s">
        <v>151</v>
      </c>
      <c r="D7" s="52">
        <f>SUM(D8:D10)</f>
        <v>28664.6</v>
      </c>
      <c r="E7" s="52">
        <v>30300</v>
      </c>
      <c r="F7" s="48" t="s">
        <v>23</v>
      </c>
    </row>
    <row r="8" spans="1:6" ht="22.5" customHeight="1">
      <c r="A8" s="46"/>
      <c r="B8" s="46">
        <v>32111</v>
      </c>
      <c r="C8" s="56" t="s">
        <v>153</v>
      </c>
      <c r="D8" s="57">
        <v>18300</v>
      </c>
      <c r="E8" s="57">
        <v>18300</v>
      </c>
      <c r="F8" s="68" t="s">
        <v>161</v>
      </c>
    </row>
    <row r="9" spans="1:6" ht="22.5" customHeight="1">
      <c r="A9" s="46"/>
      <c r="B9" s="46">
        <v>32113</v>
      </c>
      <c r="C9" s="58" t="s">
        <v>154</v>
      </c>
      <c r="D9" s="57">
        <v>7964.6</v>
      </c>
      <c r="E9" s="59">
        <v>9000</v>
      </c>
      <c r="F9" s="68" t="s">
        <v>162</v>
      </c>
    </row>
    <row r="10" spans="1:6" ht="22.5" customHeight="1">
      <c r="A10" s="43"/>
      <c r="B10" s="46">
        <v>32115</v>
      </c>
      <c r="C10" s="58" t="s">
        <v>155</v>
      </c>
      <c r="D10" s="57">
        <f>E10/1.25</f>
        <v>2400</v>
      </c>
      <c r="E10" s="60">
        <v>3000</v>
      </c>
      <c r="F10" s="68" t="s">
        <v>163</v>
      </c>
    </row>
    <row r="11" spans="1:6" ht="24" customHeight="1">
      <c r="A11" s="48" t="s">
        <v>152</v>
      </c>
      <c r="B11" s="48">
        <v>3213</v>
      </c>
      <c r="C11" s="51" t="s">
        <v>119</v>
      </c>
      <c r="D11" s="52">
        <f>E11/1.25</f>
        <v>5440</v>
      </c>
      <c r="E11" s="52">
        <v>6800</v>
      </c>
      <c r="F11" s="48" t="s">
        <v>164</v>
      </c>
    </row>
    <row r="12" spans="1:6" ht="22.5" customHeight="1">
      <c r="A12" s="43"/>
      <c r="B12" s="46">
        <v>32131</v>
      </c>
      <c r="C12" s="56" t="s">
        <v>156</v>
      </c>
      <c r="D12" s="57">
        <f aca="true" t="shared" si="0" ref="D6:D12">E12/1.25</f>
        <v>5440</v>
      </c>
      <c r="E12" s="61">
        <v>6800</v>
      </c>
      <c r="F12" s="68" t="s">
        <v>165</v>
      </c>
    </row>
    <row r="13" spans="1:6" ht="24" customHeight="1">
      <c r="A13" s="67" t="s">
        <v>2</v>
      </c>
      <c r="B13" s="47">
        <v>322</v>
      </c>
      <c r="C13" s="62" t="s">
        <v>121</v>
      </c>
      <c r="D13" s="63">
        <f aca="true" t="shared" si="1" ref="D13:D26">E13/1.25</f>
        <v>280880</v>
      </c>
      <c r="E13" s="64">
        <v>351100</v>
      </c>
      <c r="F13" s="47"/>
    </row>
    <row r="14" spans="1:6" ht="24" customHeight="1">
      <c r="A14" s="48" t="s">
        <v>116</v>
      </c>
      <c r="B14" s="48">
        <v>3221</v>
      </c>
      <c r="C14" s="27" t="s">
        <v>24</v>
      </c>
      <c r="D14" s="37">
        <f t="shared" si="1"/>
        <v>51600</v>
      </c>
      <c r="E14" s="38">
        <v>64500</v>
      </c>
      <c r="F14" s="26"/>
    </row>
    <row r="15" spans="1:6" ht="24" customHeight="1">
      <c r="A15" s="39"/>
      <c r="B15" s="49">
        <v>32211</v>
      </c>
      <c r="C15" s="40" t="s">
        <v>25</v>
      </c>
      <c r="D15" s="41">
        <f t="shared" si="1"/>
        <v>29600</v>
      </c>
      <c r="E15" s="42">
        <v>37000</v>
      </c>
      <c r="F15" s="39"/>
    </row>
    <row r="16" spans="1:6" ht="22.5" customHeight="1">
      <c r="A16" s="3"/>
      <c r="B16" s="50" t="s">
        <v>26</v>
      </c>
      <c r="C16" s="1" t="s">
        <v>27</v>
      </c>
      <c r="D16" s="9">
        <f t="shared" si="1"/>
        <v>10400</v>
      </c>
      <c r="E16" s="10">
        <v>13000</v>
      </c>
      <c r="F16" s="3" t="s">
        <v>28</v>
      </c>
    </row>
    <row r="17" spans="1:6" ht="22.5" customHeight="1">
      <c r="A17" s="3"/>
      <c r="B17" s="46" t="s">
        <v>26</v>
      </c>
      <c r="C17" s="8" t="s">
        <v>29</v>
      </c>
      <c r="D17" s="9">
        <f t="shared" si="1"/>
        <v>3200</v>
      </c>
      <c r="E17" s="15">
        <v>4000</v>
      </c>
      <c r="F17" s="12" t="s">
        <v>30</v>
      </c>
    </row>
    <row r="18" spans="1:6" ht="22.5" customHeight="1">
      <c r="A18" s="3"/>
      <c r="B18" s="46" t="s">
        <v>26</v>
      </c>
      <c r="C18" s="8" t="s">
        <v>31</v>
      </c>
      <c r="D18" s="9">
        <f t="shared" si="1"/>
        <v>800</v>
      </c>
      <c r="E18" s="15">
        <v>1000</v>
      </c>
      <c r="F18" s="12" t="s">
        <v>32</v>
      </c>
    </row>
    <row r="19" spans="1:6" ht="22.5" customHeight="1">
      <c r="A19" s="43"/>
      <c r="B19" s="46" t="s">
        <v>26</v>
      </c>
      <c r="C19" s="44" t="s">
        <v>149</v>
      </c>
      <c r="D19" s="45">
        <f t="shared" si="1"/>
        <v>800</v>
      </c>
      <c r="E19" s="45">
        <v>1000</v>
      </c>
      <c r="F19" s="43" t="s">
        <v>33</v>
      </c>
    </row>
    <row r="20" spans="1:6" ht="22.5" customHeight="1">
      <c r="A20" s="43"/>
      <c r="B20" s="46" t="s">
        <v>26</v>
      </c>
      <c r="C20" s="44" t="s">
        <v>150</v>
      </c>
      <c r="D20" s="45">
        <f t="shared" si="1"/>
        <v>400</v>
      </c>
      <c r="E20" s="45">
        <v>500</v>
      </c>
      <c r="F20" s="43" t="s">
        <v>45</v>
      </c>
    </row>
    <row r="21" spans="1:6" ht="22.5" customHeight="1">
      <c r="A21" s="43"/>
      <c r="B21" s="46" t="s">
        <v>26</v>
      </c>
      <c r="C21" s="44" t="s">
        <v>139</v>
      </c>
      <c r="D21" s="45">
        <f t="shared" si="1"/>
        <v>8000</v>
      </c>
      <c r="E21" s="45">
        <v>10000</v>
      </c>
      <c r="F21" s="43" t="s">
        <v>46</v>
      </c>
    </row>
    <row r="22" spans="1:6" ht="22.5" customHeight="1">
      <c r="A22" s="1"/>
      <c r="B22" s="50" t="s">
        <v>26</v>
      </c>
      <c r="C22" s="1" t="s">
        <v>47</v>
      </c>
      <c r="D22" s="2">
        <f t="shared" si="1"/>
        <v>4400</v>
      </c>
      <c r="E22" s="2">
        <v>5500</v>
      </c>
      <c r="F22" s="11" t="s">
        <v>166</v>
      </c>
    </row>
    <row r="23" spans="1:6" ht="22.5" customHeight="1">
      <c r="A23" s="1"/>
      <c r="B23" s="50" t="s">
        <v>26</v>
      </c>
      <c r="C23" s="1" t="s">
        <v>49</v>
      </c>
      <c r="D23" s="2">
        <f t="shared" si="1"/>
        <v>1600</v>
      </c>
      <c r="E23" s="2">
        <v>2000</v>
      </c>
      <c r="F23" s="3" t="s">
        <v>48</v>
      </c>
    </row>
    <row r="24" spans="1:6" ht="24" customHeight="1">
      <c r="A24" s="40"/>
      <c r="B24" s="49">
        <v>32212</v>
      </c>
      <c r="C24" s="40" t="s">
        <v>38</v>
      </c>
      <c r="D24" s="53">
        <f t="shared" si="1"/>
        <v>2400</v>
      </c>
      <c r="E24" s="53">
        <v>3000</v>
      </c>
      <c r="F24" s="39" t="s">
        <v>39</v>
      </c>
    </row>
    <row r="25" spans="1:6" ht="24" customHeight="1">
      <c r="A25" s="40"/>
      <c r="B25" s="49">
        <v>32214</v>
      </c>
      <c r="C25" s="40" t="s">
        <v>18</v>
      </c>
      <c r="D25" s="53">
        <f t="shared" si="1"/>
        <v>16800</v>
      </c>
      <c r="E25" s="53">
        <v>21000</v>
      </c>
      <c r="F25" s="39" t="s">
        <v>40</v>
      </c>
    </row>
    <row r="26" spans="1:6" ht="24" customHeight="1">
      <c r="A26" s="40"/>
      <c r="B26" s="49">
        <v>32216</v>
      </c>
      <c r="C26" s="40" t="s">
        <v>117</v>
      </c>
      <c r="D26" s="53">
        <f t="shared" si="1"/>
        <v>2800</v>
      </c>
      <c r="E26" s="53">
        <v>3500</v>
      </c>
      <c r="F26" s="39" t="s">
        <v>40</v>
      </c>
    </row>
  </sheetData>
  <sheetProtection/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7" t="s">
        <v>0</v>
      </c>
      <c r="B1" s="7" t="s">
        <v>19</v>
      </c>
      <c r="C1" s="7" t="s">
        <v>20</v>
      </c>
      <c r="D1" s="7" t="s">
        <v>36</v>
      </c>
      <c r="E1" s="7" t="s">
        <v>37</v>
      </c>
      <c r="F1" s="7" t="s">
        <v>22</v>
      </c>
    </row>
    <row r="2" spans="1:6" ht="24.75" customHeight="1">
      <c r="A2" s="48" t="s">
        <v>3</v>
      </c>
      <c r="B2" s="48">
        <v>3223</v>
      </c>
      <c r="C2" s="51" t="s">
        <v>51</v>
      </c>
      <c r="D2" s="52">
        <f>E2/1.25</f>
        <v>179200</v>
      </c>
      <c r="E2" s="52">
        <f>SUM(E3:E4)</f>
        <v>224000</v>
      </c>
      <c r="F2" s="27" t="s">
        <v>21</v>
      </c>
    </row>
    <row r="3" spans="1:6" ht="24.75" customHeight="1">
      <c r="A3" s="3"/>
      <c r="B3" s="3">
        <v>32231</v>
      </c>
      <c r="C3" s="2" t="s">
        <v>122</v>
      </c>
      <c r="D3" s="2">
        <f>E3/1.23</f>
        <v>73170.73170731707</v>
      </c>
      <c r="E3" s="6">
        <v>90000</v>
      </c>
      <c r="F3" s="3" t="s">
        <v>124</v>
      </c>
    </row>
    <row r="4" spans="1:6" ht="24.75" customHeight="1">
      <c r="A4" s="3"/>
      <c r="B4" s="3">
        <v>32239</v>
      </c>
      <c r="C4" s="1" t="s">
        <v>123</v>
      </c>
      <c r="D4" s="2">
        <f>E4/1.23</f>
        <v>108943.08943089431</v>
      </c>
      <c r="E4" s="10">
        <v>134000</v>
      </c>
      <c r="F4" s="3" t="s">
        <v>125</v>
      </c>
    </row>
    <row r="5" spans="1:6" ht="24.75" customHeight="1">
      <c r="A5" s="48" t="s">
        <v>4</v>
      </c>
      <c r="B5" s="48">
        <v>3224</v>
      </c>
      <c r="C5" s="51" t="s">
        <v>52</v>
      </c>
      <c r="D5" s="54">
        <f>E5/1.25</f>
        <v>28000</v>
      </c>
      <c r="E5" s="54">
        <v>35000</v>
      </c>
      <c r="F5" s="26"/>
    </row>
    <row r="6" spans="1:6" ht="24.75" customHeight="1">
      <c r="A6" s="16"/>
      <c r="B6" s="16">
        <v>32241</v>
      </c>
      <c r="C6" s="24" t="s">
        <v>137</v>
      </c>
      <c r="D6" s="17">
        <f>E6/1.25</f>
        <v>12800</v>
      </c>
      <c r="E6" s="17">
        <f>SUM(E7:E14)</f>
        <v>16000</v>
      </c>
      <c r="F6" s="16"/>
    </row>
    <row r="7" spans="1:6" ht="24" customHeight="1">
      <c r="A7" s="3"/>
      <c r="B7" s="3" t="s">
        <v>26</v>
      </c>
      <c r="C7" s="1" t="s">
        <v>53</v>
      </c>
      <c r="D7" s="2">
        <f>E7/1.25</f>
        <v>4000</v>
      </c>
      <c r="E7" s="10">
        <v>5000</v>
      </c>
      <c r="F7" s="3" t="s">
        <v>54</v>
      </c>
    </row>
    <row r="8" spans="1:6" ht="24" customHeight="1">
      <c r="A8" s="3"/>
      <c r="B8" s="3" t="s">
        <v>26</v>
      </c>
      <c r="C8" s="1" t="s">
        <v>55</v>
      </c>
      <c r="D8" s="2">
        <f aca="true" t="shared" si="0" ref="D8:D14">E8/1.25</f>
        <v>800</v>
      </c>
      <c r="E8" s="10">
        <v>1000</v>
      </c>
      <c r="F8" s="3" t="s">
        <v>56</v>
      </c>
    </row>
    <row r="9" spans="1:6" ht="24" customHeight="1">
      <c r="A9" s="3"/>
      <c r="B9" s="3" t="s">
        <v>26</v>
      </c>
      <c r="C9" s="1" t="s">
        <v>57</v>
      </c>
      <c r="D9" s="2">
        <f t="shared" si="0"/>
        <v>2400</v>
      </c>
      <c r="E9" s="10">
        <v>3000</v>
      </c>
      <c r="F9" s="3" t="s">
        <v>58</v>
      </c>
    </row>
    <row r="10" spans="1:6" ht="24" customHeight="1">
      <c r="A10" s="3"/>
      <c r="B10" s="3" t="s">
        <v>26</v>
      </c>
      <c r="C10" s="1" t="s">
        <v>59</v>
      </c>
      <c r="D10" s="2">
        <f t="shared" si="0"/>
        <v>1600</v>
      </c>
      <c r="E10" s="10">
        <v>2000</v>
      </c>
      <c r="F10" s="3" t="s">
        <v>60</v>
      </c>
    </row>
    <row r="11" spans="1:6" ht="24" customHeight="1">
      <c r="A11" s="3"/>
      <c r="B11" s="3" t="s">
        <v>26</v>
      </c>
      <c r="C11" s="1" t="s">
        <v>61</v>
      </c>
      <c r="D11" s="2">
        <f t="shared" si="0"/>
        <v>1200</v>
      </c>
      <c r="E11" s="10">
        <v>1500</v>
      </c>
      <c r="F11" s="3" t="s">
        <v>62</v>
      </c>
    </row>
    <row r="12" spans="1:6" ht="24" customHeight="1">
      <c r="A12" s="3"/>
      <c r="B12" s="3" t="s">
        <v>26</v>
      </c>
      <c r="C12" s="1" t="s">
        <v>63</v>
      </c>
      <c r="D12" s="2">
        <f t="shared" si="0"/>
        <v>1200</v>
      </c>
      <c r="E12" s="10">
        <v>1500</v>
      </c>
      <c r="F12" s="3" t="s">
        <v>64</v>
      </c>
    </row>
    <row r="13" spans="1:6" ht="24" customHeight="1" hidden="1">
      <c r="A13" s="3"/>
      <c r="B13" s="3" t="s">
        <v>26</v>
      </c>
      <c r="C13" s="1" t="s">
        <v>65</v>
      </c>
      <c r="D13" s="2">
        <f t="shared" si="0"/>
        <v>0</v>
      </c>
      <c r="E13" s="10">
        <v>0</v>
      </c>
      <c r="F13" s="3" t="s">
        <v>66</v>
      </c>
    </row>
    <row r="14" spans="1:6" ht="24" customHeight="1">
      <c r="A14" s="3"/>
      <c r="B14" s="3" t="s">
        <v>26</v>
      </c>
      <c r="C14" s="1" t="s">
        <v>67</v>
      </c>
      <c r="D14" s="2">
        <f t="shared" si="0"/>
        <v>1600</v>
      </c>
      <c r="E14" s="10">
        <v>2000</v>
      </c>
      <c r="F14" s="3" t="s">
        <v>68</v>
      </c>
    </row>
  </sheetData>
  <sheetProtection/>
  <printOptions/>
  <pageMargins left="0.75" right="0.75" top="1" bottom="1" header="0.5" footer="0.5"/>
  <pageSetup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7" t="s">
        <v>0</v>
      </c>
      <c r="B1" s="7" t="s">
        <v>19</v>
      </c>
      <c r="C1" s="7" t="s">
        <v>20</v>
      </c>
      <c r="D1" s="7" t="s">
        <v>36</v>
      </c>
      <c r="E1" s="7" t="s">
        <v>35</v>
      </c>
      <c r="F1" s="7" t="s">
        <v>22</v>
      </c>
    </row>
    <row r="2" spans="1:6" ht="24.75" customHeight="1">
      <c r="A2" s="16"/>
      <c r="B2" s="16">
        <v>32242</v>
      </c>
      <c r="C2" s="24" t="s">
        <v>126</v>
      </c>
      <c r="D2" s="19">
        <f aca="true" t="shared" si="0" ref="D2:D12">E2/1.25</f>
        <v>15200</v>
      </c>
      <c r="E2" s="19">
        <f>SUM(E3:E4)</f>
        <v>19000</v>
      </c>
      <c r="F2" s="16"/>
    </row>
    <row r="3" spans="1:6" ht="24.75" customHeight="1">
      <c r="A3" s="3"/>
      <c r="B3" s="3" t="s">
        <v>26</v>
      </c>
      <c r="C3" s="1" t="s">
        <v>148</v>
      </c>
      <c r="D3" s="2">
        <f t="shared" si="0"/>
        <v>7200</v>
      </c>
      <c r="E3" s="10">
        <v>9000</v>
      </c>
      <c r="F3" s="3" t="s">
        <v>69</v>
      </c>
    </row>
    <row r="4" spans="1:6" ht="24.75" customHeight="1">
      <c r="A4" s="3"/>
      <c r="B4" s="3" t="s">
        <v>26</v>
      </c>
      <c r="C4" s="1" t="s">
        <v>70</v>
      </c>
      <c r="D4" s="2">
        <f t="shared" si="0"/>
        <v>8000</v>
      </c>
      <c r="E4" s="10">
        <v>10000</v>
      </c>
      <c r="F4" s="11" t="s">
        <v>167</v>
      </c>
    </row>
    <row r="5" spans="1:6" ht="24.75" customHeight="1">
      <c r="A5" s="48" t="s">
        <v>5</v>
      </c>
      <c r="B5" s="48">
        <v>3225</v>
      </c>
      <c r="C5" s="51" t="s">
        <v>71</v>
      </c>
      <c r="D5" s="54">
        <f t="shared" si="0"/>
        <v>20000</v>
      </c>
      <c r="E5" s="54">
        <f>SUM(E6:E9)</f>
        <v>25000</v>
      </c>
      <c r="F5" s="27" t="s">
        <v>21</v>
      </c>
    </row>
    <row r="6" spans="1:6" ht="24.75" customHeight="1">
      <c r="A6" s="3"/>
      <c r="B6" s="11">
        <v>32251</v>
      </c>
      <c r="C6" s="2" t="s">
        <v>146</v>
      </c>
      <c r="D6" s="10">
        <f t="shared" si="0"/>
        <v>2400</v>
      </c>
      <c r="E6" s="10">
        <v>3000</v>
      </c>
      <c r="F6" s="3" t="s">
        <v>72</v>
      </c>
    </row>
    <row r="7" spans="1:6" ht="24.75" customHeight="1">
      <c r="A7" s="3"/>
      <c r="B7" s="11" t="s">
        <v>26</v>
      </c>
      <c r="C7" s="1" t="s">
        <v>147</v>
      </c>
      <c r="D7" s="10">
        <f t="shared" si="0"/>
        <v>8000</v>
      </c>
      <c r="E7" s="10">
        <v>10000</v>
      </c>
      <c r="F7" s="3" t="s">
        <v>73</v>
      </c>
    </row>
    <row r="8" spans="1:6" ht="24.75" customHeight="1">
      <c r="A8" s="3"/>
      <c r="B8" s="11" t="s">
        <v>26</v>
      </c>
      <c r="C8" s="1" t="s">
        <v>74</v>
      </c>
      <c r="D8" s="10">
        <f t="shared" si="0"/>
        <v>1600</v>
      </c>
      <c r="E8" s="10">
        <v>2000</v>
      </c>
      <c r="F8" s="3" t="s">
        <v>75</v>
      </c>
    </row>
    <row r="9" spans="1:6" ht="24.75" customHeight="1">
      <c r="A9" s="3"/>
      <c r="B9" s="11" t="s">
        <v>26</v>
      </c>
      <c r="C9" s="1" t="s">
        <v>145</v>
      </c>
      <c r="D9" s="10">
        <f t="shared" si="0"/>
        <v>8000</v>
      </c>
      <c r="E9" s="10">
        <v>10000</v>
      </c>
      <c r="F9" s="3" t="s">
        <v>76</v>
      </c>
    </row>
    <row r="10" spans="1:6" ht="24" customHeight="1">
      <c r="A10" s="48" t="s">
        <v>131</v>
      </c>
      <c r="B10" s="48">
        <v>3227</v>
      </c>
      <c r="C10" s="51" t="s">
        <v>41</v>
      </c>
      <c r="D10" s="54">
        <f t="shared" si="0"/>
        <v>2080</v>
      </c>
      <c r="E10" s="54">
        <f>SUM(E11:E14)</f>
        <v>2600</v>
      </c>
      <c r="F10" s="48"/>
    </row>
    <row r="11" spans="1:6" ht="24" customHeight="1">
      <c r="A11" s="3"/>
      <c r="B11" s="3" t="s">
        <v>26</v>
      </c>
      <c r="C11" s="1" t="s">
        <v>42</v>
      </c>
      <c r="D11" s="9">
        <f t="shared" si="0"/>
        <v>1600</v>
      </c>
      <c r="E11" s="10">
        <v>2000</v>
      </c>
      <c r="F11" s="3" t="s">
        <v>43</v>
      </c>
    </row>
    <row r="12" spans="1:6" ht="24" customHeight="1">
      <c r="A12" s="3"/>
      <c r="B12" s="3" t="s">
        <v>26</v>
      </c>
      <c r="C12" s="1" t="s">
        <v>127</v>
      </c>
      <c r="D12" s="9">
        <f t="shared" si="0"/>
        <v>480</v>
      </c>
      <c r="E12" s="10">
        <v>600</v>
      </c>
      <c r="F12" s="3" t="s">
        <v>44</v>
      </c>
    </row>
    <row r="13" spans="1:6" ht="24" customHeight="1">
      <c r="A13" s="33"/>
      <c r="B13" s="33"/>
      <c r="C13" s="34"/>
      <c r="D13" s="35"/>
      <c r="E13" s="36"/>
      <c r="F13" s="33"/>
    </row>
    <row r="14" spans="1:6" ht="24" customHeight="1">
      <c r="A14" s="33"/>
      <c r="B14" s="33"/>
      <c r="C14" s="34"/>
      <c r="D14" s="35"/>
      <c r="E14" s="36"/>
      <c r="F14" s="33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7" t="s">
        <v>0</v>
      </c>
      <c r="B1" s="7" t="s">
        <v>19</v>
      </c>
      <c r="C1" s="7" t="s">
        <v>20</v>
      </c>
      <c r="D1" s="7" t="s">
        <v>36</v>
      </c>
      <c r="E1" s="7" t="s">
        <v>35</v>
      </c>
      <c r="F1" s="7" t="s">
        <v>22</v>
      </c>
    </row>
    <row r="2" spans="1:6" ht="24.75" customHeight="1">
      <c r="A2" s="21" t="s">
        <v>6</v>
      </c>
      <c r="B2" s="21">
        <v>323</v>
      </c>
      <c r="C2" s="22" t="s">
        <v>128</v>
      </c>
      <c r="D2" s="23">
        <f aca="true" t="shared" si="0" ref="D2:D8">E2/1.25</f>
        <v>111920</v>
      </c>
      <c r="E2" s="23">
        <v>139900</v>
      </c>
      <c r="F2" s="25" t="s">
        <v>21</v>
      </c>
    </row>
    <row r="3" spans="1:6" ht="24.75" customHeight="1">
      <c r="A3" s="48" t="s">
        <v>7</v>
      </c>
      <c r="B3" s="48">
        <v>3231</v>
      </c>
      <c r="C3" s="51" t="s">
        <v>77</v>
      </c>
      <c r="D3" s="54">
        <f t="shared" si="0"/>
        <v>13600</v>
      </c>
      <c r="E3" s="54">
        <f>SUM(E4:E5)</f>
        <v>17000</v>
      </c>
      <c r="F3" s="26"/>
    </row>
    <row r="4" spans="1:6" ht="24.75" customHeight="1">
      <c r="A4" s="5"/>
      <c r="B4" s="11">
        <v>32311</v>
      </c>
      <c r="C4" s="1" t="s">
        <v>78</v>
      </c>
      <c r="D4" s="10">
        <f t="shared" si="0"/>
        <v>12000</v>
      </c>
      <c r="E4" s="13">
        <v>15000</v>
      </c>
      <c r="F4" s="3" t="s">
        <v>79</v>
      </c>
    </row>
    <row r="5" spans="1:6" ht="24.75" customHeight="1">
      <c r="A5" s="3"/>
      <c r="B5" s="11">
        <v>32313</v>
      </c>
      <c r="C5" s="1" t="s">
        <v>80</v>
      </c>
      <c r="D5" s="10">
        <f t="shared" si="0"/>
        <v>1600</v>
      </c>
      <c r="E5" s="13">
        <v>2000</v>
      </c>
      <c r="F5" s="3" t="s">
        <v>81</v>
      </c>
    </row>
    <row r="6" spans="1:6" ht="24.75" customHeight="1">
      <c r="A6" s="48" t="s">
        <v>8</v>
      </c>
      <c r="B6" s="48">
        <v>3232</v>
      </c>
      <c r="C6" s="51" t="s">
        <v>82</v>
      </c>
      <c r="D6" s="54">
        <f t="shared" si="0"/>
        <v>21120</v>
      </c>
      <c r="E6" s="54">
        <f>SUM(E7:E8)</f>
        <v>26400</v>
      </c>
      <c r="F6" s="26"/>
    </row>
    <row r="7" spans="1:6" ht="24.75" customHeight="1">
      <c r="A7" s="14"/>
      <c r="B7" s="11">
        <v>32321</v>
      </c>
      <c r="C7" s="1" t="s">
        <v>133</v>
      </c>
      <c r="D7" s="2">
        <f t="shared" si="0"/>
        <v>4000</v>
      </c>
      <c r="E7" s="2">
        <v>5000</v>
      </c>
      <c r="F7" s="3" t="s">
        <v>132</v>
      </c>
    </row>
    <row r="8" spans="1:6" ht="24.75" customHeight="1">
      <c r="A8" s="3"/>
      <c r="B8" s="3">
        <v>32322</v>
      </c>
      <c r="C8" s="1" t="s">
        <v>134</v>
      </c>
      <c r="D8" s="2">
        <f t="shared" si="0"/>
        <v>17120</v>
      </c>
      <c r="E8" s="13">
        <v>21400</v>
      </c>
      <c r="F8" s="3" t="s">
        <v>83</v>
      </c>
    </row>
    <row r="9" spans="1:6" ht="24.75" customHeight="1" hidden="1">
      <c r="A9" s="48" t="s">
        <v>9</v>
      </c>
      <c r="B9" s="48">
        <v>3233</v>
      </c>
      <c r="C9" s="52" t="s">
        <v>84</v>
      </c>
      <c r="D9" s="54">
        <f aca="true" t="shared" si="1" ref="D9:D15">E9/1.25</f>
        <v>0</v>
      </c>
      <c r="E9" s="54">
        <f>SUM(E10:E11)</f>
        <v>0</v>
      </c>
      <c r="F9" s="26"/>
    </row>
    <row r="10" spans="1:6" ht="24.75" customHeight="1" hidden="1">
      <c r="A10" s="26"/>
      <c r="B10" s="26">
        <v>32331</v>
      </c>
      <c r="C10" s="27" t="s">
        <v>85</v>
      </c>
      <c r="D10" s="28">
        <f t="shared" si="1"/>
        <v>0</v>
      </c>
      <c r="E10" s="29">
        <v>0</v>
      </c>
      <c r="F10" s="26" t="s">
        <v>86</v>
      </c>
    </row>
    <row r="11" spans="1:6" ht="24.75" customHeight="1" hidden="1">
      <c r="A11" s="26"/>
      <c r="B11" s="26">
        <v>323321</v>
      </c>
      <c r="C11" s="27" t="s">
        <v>87</v>
      </c>
      <c r="D11" s="28">
        <f t="shared" si="1"/>
        <v>0</v>
      </c>
      <c r="E11" s="29">
        <v>0</v>
      </c>
      <c r="F11" s="26" t="s">
        <v>88</v>
      </c>
    </row>
    <row r="12" spans="1:6" ht="24.75" customHeight="1">
      <c r="A12" s="48" t="s">
        <v>10</v>
      </c>
      <c r="B12" s="48">
        <v>3234</v>
      </c>
      <c r="C12" s="51" t="s">
        <v>89</v>
      </c>
      <c r="D12" s="54">
        <f t="shared" si="1"/>
        <v>28000</v>
      </c>
      <c r="E12" s="54">
        <f>SUM(E13:E16)</f>
        <v>35000</v>
      </c>
      <c r="F12" s="26"/>
    </row>
    <row r="13" spans="1:6" ht="24.75" customHeight="1">
      <c r="A13" s="3"/>
      <c r="B13" s="3">
        <v>32341</v>
      </c>
      <c r="C13" s="1" t="s">
        <v>90</v>
      </c>
      <c r="D13" s="2">
        <f t="shared" si="1"/>
        <v>8400</v>
      </c>
      <c r="E13" s="6">
        <v>10500</v>
      </c>
      <c r="F13" s="3" t="s">
        <v>91</v>
      </c>
    </row>
    <row r="14" spans="1:6" ht="24.75" customHeight="1">
      <c r="A14" s="3"/>
      <c r="B14" s="3">
        <v>32342</v>
      </c>
      <c r="C14" s="1" t="s">
        <v>92</v>
      </c>
      <c r="D14" s="2">
        <f t="shared" si="1"/>
        <v>10000</v>
      </c>
      <c r="E14" s="6">
        <v>12500</v>
      </c>
      <c r="F14" s="3" t="s">
        <v>93</v>
      </c>
    </row>
    <row r="15" spans="1:6" ht="24" customHeight="1">
      <c r="A15" s="3"/>
      <c r="B15" s="3">
        <v>32343</v>
      </c>
      <c r="C15" s="1" t="s">
        <v>94</v>
      </c>
      <c r="D15" s="2">
        <f t="shared" si="1"/>
        <v>3200</v>
      </c>
      <c r="E15" s="6">
        <v>4000</v>
      </c>
      <c r="F15" s="3" t="s">
        <v>95</v>
      </c>
    </row>
    <row r="16" spans="1:6" ht="24" customHeight="1">
      <c r="A16" s="3"/>
      <c r="B16" s="3">
        <v>32349</v>
      </c>
      <c r="C16" s="1" t="s">
        <v>96</v>
      </c>
      <c r="D16" s="2">
        <f>E16/1.23</f>
        <v>6504.065040650406</v>
      </c>
      <c r="E16" s="6">
        <v>8000</v>
      </c>
      <c r="F16" s="3" t="s">
        <v>97</v>
      </c>
    </row>
  </sheetData>
  <sheetProtection/>
  <printOptions/>
  <pageMargins left="0.75" right="0.75" top="1" bottom="1" header="0.5" footer="0.5"/>
  <pageSetup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1" sqref="A11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7" t="s">
        <v>0</v>
      </c>
      <c r="B1" s="7" t="s">
        <v>19</v>
      </c>
      <c r="C1" s="7" t="s">
        <v>20</v>
      </c>
      <c r="D1" s="7" t="s">
        <v>36</v>
      </c>
      <c r="E1" s="7" t="s">
        <v>35</v>
      </c>
      <c r="F1" s="7" t="s">
        <v>22</v>
      </c>
    </row>
    <row r="2" spans="1:6" ht="24.75" customHeight="1" hidden="1">
      <c r="A2" s="48" t="s">
        <v>11</v>
      </c>
      <c r="B2" s="48">
        <v>3235</v>
      </c>
      <c r="C2" s="51" t="s">
        <v>98</v>
      </c>
      <c r="D2" s="54">
        <f>E2/1.23</f>
        <v>0</v>
      </c>
      <c r="E2" s="54">
        <f>SUM(E3)</f>
        <v>0</v>
      </c>
      <c r="F2" s="48"/>
    </row>
    <row r="3" spans="1:6" ht="24.75" customHeight="1" hidden="1">
      <c r="A3" s="11"/>
      <c r="B3" s="3">
        <v>32359</v>
      </c>
      <c r="C3" s="1" t="s">
        <v>98</v>
      </c>
      <c r="D3" s="2">
        <f>E3/1.25</f>
        <v>0</v>
      </c>
      <c r="E3" s="6">
        <v>0</v>
      </c>
      <c r="F3" s="3"/>
    </row>
    <row r="4" spans="1:6" ht="24.75" customHeight="1">
      <c r="A4" s="55" t="s">
        <v>11</v>
      </c>
      <c r="B4" s="48">
        <v>3236</v>
      </c>
      <c r="C4" s="51" t="s">
        <v>99</v>
      </c>
      <c r="D4" s="54">
        <f>E4/1.23</f>
        <v>12195.121951219513</v>
      </c>
      <c r="E4" s="54">
        <f>SUM(E5:E6)</f>
        <v>15000</v>
      </c>
      <c r="F4" s="26"/>
    </row>
    <row r="5" spans="1:6" ht="24.75" customHeight="1">
      <c r="A5" s="3"/>
      <c r="B5" s="3">
        <v>32361</v>
      </c>
      <c r="C5" s="1" t="s">
        <v>100</v>
      </c>
      <c r="D5" s="2">
        <f>E5/1.25</f>
        <v>12000</v>
      </c>
      <c r="E5" s="6">
        <v>15000</v>
      </c>
      <c r="F5" s="3" t="s">
        <v>101</v>
      </c>
    </row>
    <row r="6" spans="1:6" ht="24.75" customHeight="1" hidden="1">
      <c r="A6" s="3"/>
      <c r="B6" s="3">
        <v>32369</v>
      </c>
      <c r="C6" s="1" t="s">
        <v>102</v>
      </c>
      <c r="D6" s="2">
        <f>E6/1.25</f>
        <v>0</v>
      </c>
      <c r="E6" s="6">
        <v>0</v>
      </c>
      <c r="F6" s="3" t="s">
        <v>103</v>
      </c>
    </row>
    <row r="7" spans="1:6" ht="24.75" customHeight="1">
      <c r="A7" s="48" t="s">
        <v>12</v>
      </c>
      <c r="B7" s="48">
        <v>3237</v>
      </c>
      <c r="C7" s="51" t="s">
        <v>104</v>
      </c>
      <c r="D7" s="54">
        <f>E7/1.23</f>
        <v>1219.5121951219512</v>
      </c>
      <c r="E7" s="54">
        <v>1500</v>
      </c>
      <c r="F7" s="26"/>
    </row>
    <row r="8" spans="1:6" ht="24.75" customHeight="1">
      <c r="A8" s="14"/>
      <c r="B8" s="12">
        <v>32379</v>
      </c>
      <c r="C8" s="8" t="s">
        <v>108</v>
      </c>
      <c r="D8" s="2">
        <f aca="true" t="shared" si="0" ref="D8:D13">E8/1.25</f>
        <v>1200</v>
      </c>
      <c r="E8" s="6">
        <v>1500</v>
      </c>
      <c r="F8" s="11" t="s">
        <v>170</v>
      </c>
    </row>
    <row r="9" spans="1:6" ht="24.75" customHeight="1">
      <c r="A9" s="48" t="s">
        <v>13</v>
      </c>
      <c r="B9" s="48">
        <v>3238</v>
      </c>
      <c r="C9" s="52" t="s">
        <v>105</v>
      </c>
      <c r="D9" s="54">
        <f t="shared" si="0"/>
        <v>20000</v>
      </c>
      <c r="E9" s="54">
        <f>SUM(E10)</f>
        <v>25000</v>
      </c>
      <c r="F9" s="26"/>
    </row>
    <row r="10" spans="1:6" ht="24.75" customHeight="1">
      <c r="A10" s="3"/>
      <c r="B10" s="3">
        <v>32389</v>
      </c>
      <c r="C10" s="1" t="s">
        <v>106</v>
      </c>
      <c r="D10" s="2">
        <f t="shared" si="0"/>
        <v>20000</v>
      </c>
      <c r="E10" s="6">
        <v>25000</v>
      </c>
      <c r="F10" s="3" t="s">
        <v>107</v>
      </c>
    </row>
    <row r="11" spans="1:6" ht="24.75" customHeight="1">
      <c r="A11" s="48" t="s">
        <v>14</v>
      </c>
      <c r="B11" s="48">
        <v>3239</v>
      </c>
      <c r="C11" s="51" t="s">
        <v>108</v>
      </c>
      <c r="D11" s="54">
        <f t="shared" si="0"/>
        <v>16000</v>
      </c>
      <c r="E11" s="54">
        <f>SUM(E12:E15)</f>
        <v>20000</v>
      </c>
      <c r="F11" s="26"/>
    </row>
    <row r="12" spans="1:6" ht="24.75" customHeight="1">
      <c r="A12" s="3"/>
      <c r="B12" s="3">
        <v>32391</v>
      </c>
      <c r="C12" s="1" t="s">
        <v>109</v>
      </c>
      <c r="D12" s="2">
        <f t="shared" si="0"/>
        <v>6400</v>
      </c>
      <c r="E12" s="6">
        <v>8000</v>
      </c>
      <c r="F12" s="3" t="s">
        <v>110</v>
      </c>
    </row>
    <row r="13" spans="1:6" ht="24.75" customHeight="1">
      <c r="A13" s="3"/>
      <c r="B13" s="3">
        <v>32393</v>
      </c>
      <c r="C13" s="1" t="s">
        <v>143</v>
      </c>
      <c r="D13" s="2">
        <f t="shared" si="0"/>
        <v>1600</v>
      </c>
      <c r="E13" s="6">
        <v>2000</v>
      </c>
      <c r="F13" s="11" t="s">
        <v>168</v>
      </c>
    </row>
    <row r="14" spans="1:6" ht="24.75" customHeight="1">
      <c r="A14" s="1"/>
      <c r="B14" s="3">
        <v>32396</v>
      </c>
      <c r="C14" s="1" t="s">
        <v>144</v>
      </c>
      <c r="D14" s="2">
        <f>E14/1.25</f>
        <v>3200</v>
      </c>
      <c r="E14" s="2">
        <v>4000</v>
      </c>
      <c r="F14" s="11" t="s">
        <v>169</v>
      </c>
    </row>
    <row r="15" spans="1:6" ht="24.75" customHeight="1">
      <c r="A15" s="1"/>
      <c r="B15" s="3">
        <v>32399</v>
      </c>
      <c r="C15" s="1" t="s">
        <v>108</v>
      </c>
      <c r="D15" s="2">
        <f>E15/1.25</f>
        <v>4800</v>
      </c>
      <c r="E15" s="6">
        <v>6000</v>
      </c>
      <c r="F15" s="3" t="s">
        <v>111</v>
      </c>
    </row>
    <row r="16" ht="12.75">
      <c r="C16" s="1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9.8515625" style="0" customWidth="1"/>
    <col min="2" max="2" width="11.8515625" style="0" customWidth="1"/>
    <col min="3" max="3" width="37.8515625" style="0" customWidth="1"/>
    <col min="4" max="4" width="18.7109375" style="0" customWidth="1"/>
    <col min="5" max="5" width="18.8515625" style="0" customWidth="1"/>
    <col min="6" max="6" width="28.28125" style="0" customWidth="1"/>
  </cols>
  <sheetData>
    <row r="1" spans="1:6" ht="38.25">
      <c r="A1" s="7" t="s">
        <v>0</v>
      </c>
      <c r="B1" s="7" t="s">
        <v>19</v>
      </c>
      <c r="C1" s="7" t="s">
        <v>20</v>
      </c>
      <c r="D1" s="7" t="s">
        <v>36</v>
      </c>
      <c r="E1" s="7" t="s">
        <v>35</v>
      </c>
      <c r="F1" s="7" t="s">
        <v>22</v>
      </c>
    </row>
    <row r="2" spans="1:6" ht="24.75" customHeight="1">
      <c r="A2" s="21" t="s">
        <v>15</v>
      </c>
      <c r="B2" s="21">
        <v>329</v>
      </c>
      <c r="C2" s="22" t="s">
        <v>129</v>
      </c>
      <c r="D2" s="23">
        <f>SUM(D3:D7)</f>
        <v>25231.2</v>
      </c>
      <c r="E2" s="23">
        <f>SUM(E3:E7)</f>
        <v>31289</v>
      </c>
      <c r="F2" s="21"/>
    </row>
    <row r="3" spans="1:6" ht="24.75" customHeight="1">
      <c r="A3" s="30" t="s">
        <v>16</v>
      </c>
      <c r="B3" s="30">
        <v>3292</v>
      </c>
      <c r="C3" s="31" t="s">
        <v>140</v>
      </c>
      <c r="D3" s="32">
        <f aca="true" t="shared" si="0" ref="D2:D9">E3/1.25</f>
        <v>21200</v>
      </c>
      <c r="E3" s="32">
        <v>26500</v>
      </c>
      <c r="F3" s="26" t="s">
        <v>136</v>
      </c>
    </row>
    <row r="4" spans="1:6" ht="24.75" customHeight="1">
      <c r="A4" s="30" t="s">
        <v>17</v>
      </c>
      <c r="B4" s="30">
        <v>3293</v>
      </c>
      <c r="C4" s="31" t="s">
        <v>112</v>
      </c>
      <c r="D4" s="32">
        <f t="shared" si="0"/>
        <v>1431.2</v>
      </c>
      <c r="E4" s="32">
        <v>1789</v>
      </c>
      <c r="F4" s="30" t="s">
        <v>171</v>
      </c>
    </row>
    <row r="5" spans="1:6" ht="24.75" customHeight="1">
      <c r="A5" s="66" t="s">
        <v>157</v>
      </c>
      <c r="B5" s="26">
        <v>3294</v>
      </c>
      <c r="C5" s="27" t="s">
        <v>141</v>
      </c>
      <c r="D5" s="37">
        <v>1000</v>
      </c>
      <c r="E5" s="29">
        <v>1000</v>
      </c>
      <c r="F5" s="30" t="s">
        <v>172</v>
      </c>
    </row>
    <row r="6" spans="1:6" ht="24.75" customHeight="1">
      <c r="A6" s="66" t="s">
        <v>158</v>
      </c>
      <c r="B6" s="26">
        <v>3295</v>
      </c>
      <c r="C6" s="27" t="s">
        <v>142</v>
      </c>
      <c r="D6" s="28">
        <f t="shared" si="0"/>
        <v>800</v>
      </c>
      <c r="E6" s="29">
        <v>1000</v>
      </c>
      <c r="F6" s="30" t="s">
        <v>173</v>
      </c>
    </row>
    <row r="7" spans="1:6" ht="24.75" customHeight="1">
      <c r="A7" s="66" t="s">
        <v>159</v>
      </c>
      <c r="B7" s="26">
        <v>3299</v>
      </c>
      <c r="C7" s="31" t="s">
        <v>113</v>
      </c>
      <c r="D7" s="28">
        <f t="shared" si="0"/>
        <v>800</v>
      </c>
      <c r="E7" s="29">
        <v>1000</v>
      </c>
      <c r="F7" s="30" t="s">
        <v>174</v>
      </c>
    </row>
    <row r="8" spans="1:6" ht="24" customHeight="1">
      <c r="A8" s="47" t="s">
        <v>50</v>
      </c>
      <c r="B8" s="47">
        <v>343</v>
      </c>
      <c r="C8" s="62" t="s">
        <v>130</v>
      </c>
      <c r="D8" s="63">
        <f t="shared" si="0"/>
        <v>2080</v>
      </c>
      <c r="E8" s="65">
        <f>E9</f>
        <v>2600</v>
      </c>
      <c r="F8" s="47"/>
    </row>
    <row r="9" spans="1:6" ht="24.75" customHeight="1">
      <c r="A9" s="26" t="s">
        <v>135</v>
      </c>
      <c r="B9" s="26">
        <v>3431</v>
      </c>
      <c r="C9" s="27" t="s">
        <v>114</v>
      </c>
      <c r="D9" s="28">
        <f t="shared" si="0"/>
        <v>2080</v>
      </c>
      <c r="E9" s="29">
        <v>2600</v>
      </c>
      <c r="F9" s="26" t="s">
        <v>115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Skola-knjigo</dc:creator>
  <cp:keywords/>
  <dc:description/>
  <cp:lastModifiedBy>X-Korisnik</cp:lastModifiedBy>
  <cp:lastPrinted>2015-02-25T10:21:31Z</cp:lastPrinted>
  <dcterms:created xsi:type="dcterms:W3CDTF">2007-12-11T09:29:50Z</dcterms:created>
  <dcterms:modified xsi:type="dcterms:W3CDTF">2015-02-25T10:22:59Z</dcterms:modified>
  <cp:category/>
  <cp:version/>
  <cp:contentType/>
  <cp:contentStatus/>
</cp:coreProperties>
</file>